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 диска C\001 ПРОДЮССИРОВАНИЕ\цель\ПисьмаПАРТНЁРАМ ИНВЕСТОРАМ\данные\16 июля 2025 инвестиционная\"/>
    </mc:Choice>
  </mc:AlternateContent>
  <xr:revisionPtr revIDLastSave="0" documentId="13_ncr:1_{69A8AFA2-5207-481A-B254-E2B951A7784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" i="1" l="1"/>
  <c r="D77" i="1"/>
  <c r="D99" i="1" s="1"/>
  <c r="D11" i="1"/>
  <c r="D74" i="1" s="1"/>
  <c r="J7" i="1"/>
</calcChain>
</file>

<file path=xl/sharedStrings.xml><?xml version="1.0" encoding="utf-8"?>
<sst xmlns="http://schemas.openxmlformats.org/spreadsheetml/2006/main" count="83" uniqueCount="83">
  <si>
    <t>Разработка мобильного приложения и backend</t>
  </si>
  <si>
    <t>CPI/CPA – платное привлечение пользователей</t>
  </si>
  <si>
    <t>Чем больше установок, тем выше затраты. Включает оплату за клик, установку, регистрацию, оплату.</t>
  </si>
  <si>
    <t>Реферальные вознаграждения и бонусы пользователям</t>
  </si>
  <si>
    <t>Подарки, промокоды, внутриигровые награды за привлечение друзей или выполнение целей.</t>
  </si>
  <si>
    <t>Оплата подрядчиков под конкретные задачи</t>
  </si>
  <si>
    <t>Монтаж роликов, съёмка, дизайн, копирайтинг — если увеличивается количество контента.</t>
  </si>
  <si>
    <t>Производство контента под проекты и партнёрства</t>
  </si>
  <si>
    <t>Например: спецвыпуски, съёмка интервью, branded content для партнёров.</t>
  </si>
  <si>
    <t>Закупка мерча / упаковки под ивенты или маркетинг</t>
  </si>
  <si>
    <t>Стикеры, футболки, блокноты — зависят от масштаба кампании или мероприятия.</t>
  </si>
  <si>
    <t>Рекламные интеграции в приложении и медиа</t>
  </si>
  <si>
    <t>Платное участие брендов в ивентах</t>
  </si>
  <si>
    <t>– Стенды, презентации, включение в повестку</t>
  </si>
  <si>
    <t>Лицензирование/white label решений</t>
  </si>
  <si>
    <t>– Продажа или аренда технологии приложения другим игрокам (например, корпоративный «Цель»)</t>
  </si>
  <si>
    <t>Гранты и господдержка (если применимо)</t>
  </si>
  <si>
    <t>– Поддержка от Минцифры, фондов, акселераторов</t>
  </si>
  <si>
    <t>– Региональные субсидии на развитие цифровых платформ</t>
  </si>
  <si>
    <t>Переменные затраты</t>
  </si>
  <si>
    <t>Организация мероприятий (презентация)</t>
  </si>
  <si>
    <t>UX-дизайн
серверную часть
база данных
личные кабинеты
API-интеграции
багфиксы
аналитика
обновления
сопровождение и Постоянное улучшение продукта
Техническая поддержка и доработка
Хостинг, домены, администрирование, техподдержка сайта и лендингов.</t>
  </si>
  <si>
    <t>Дизайнер UI-дизайн
Дизайн всех презентаций проекта (продуктовые, инвесторские, внутренние)
Дизайн и редактура всех сайтов и посадочных страниц проекта (включая desktop, mobile)</t>
  </si>
  <si>
    <t>сборка журнала (1 выпуск / квартал)</t>
  </si>
  <si>
    <t>Печать журнала (10 000 экз.)</t>
  </si>
  <si>
    <t>Аренда площадки и техпродакшн
MTS Live Hall, свет, звук, экраны, стрим</t>
  </si>
  <si>
    <t xml:space="preserve">
Креатив и сценарий
Разработка шоу и структуры мероприятия
</t>
  </si>
  <si>
    <t xml:space="preserve">Хедлайнер
Гонорар и сопровождение главного артиста
</t>
  </si>
  <si>
    <t>Контент и видеопродакшн
Съёмка, трансляция, монтаж</t>
  </si>
  <si>
    <t>Приглашённые звёзды и блогеры
Гонорары, логистика, проживание</t>
  </si>
  <si>
    <t>Брендинг и оформление
Фотозоны, мерч, навигация, айдентика</t>
  </si>
  <si>
    <t xml:space="preserve">
Гостевой сервис и безопасность
Кейтеринг, охрана, VIP-приём</t>
  </si>
  <si>
    <t xml:space="preserve">
Медиа-освещение
YouTube, СМИ, документальный выпуск</t>
  </si>
  <si>
    <t xml:space="preserve">
8 000 000 ₽</t>
  </si>
  <si>
    <t xml:space="preserve">
Спецвыпуск журнала «Цель»
Печать и распространение в день мероприятия
</t>
  </si>
  <si>
    <t xml:space="preserve">Награды и церемония
Статуэтки, постановка церемонии
</t>
  </si>
  <si>
    <t xml:space="preserve">
Резерв и страхование
Форс-мажоры, доп. Статьи</t>
  </si>
  <si>
    <t xml:space="preserve">
5 500 000 ₽</t>
  </si>
  <si>
    <t xml:space="preserve">Организация мероприятий </t>
  </si>
  <si>
    <r>
      <rPr>
        <b/>
        <sz val="14"/>
        <color theme="1"/>
        <rFont val="Calibri"/>
        <family val="2"/>
        <charset val="204"/>
        <scheme val="minor"/>
      </rPr>
      <t>Зарплата основной команды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sz val="11"/>
        <color theme="1"/>
        <rFont val="Calibri"/>
        <family val="2"/>
        <charset val="204"/>
        <scheme val="minor"/>
      </rPr>
      <t xml:space="preserve">
Исполнительный-директор, маркетолог,бухгалтерия, юрист, менеджер проекта, отдел продаж.</t>
    </r>
  </si>
  <si>
    <r>
      <rPr>
        <b/>
        <sz val="14"/>
        <color theme="1"/>
        <rFont val="Calibri"/>
        <family val="2"/>
        <charset val="204"/>
        <scheme val="minor"/>
      </rPr>
      <t>Маркетинг и продвижение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1"/>
        <color theme="1"/>
        <rFont val="Calibri"/>
        <family val="2"/>
        <charset val="204"/>
        <scheme val="minor"/>
      </rPr>
      <t>В течение года реализуем агрессивную маркетинговую кампанию с целью превратить приложение в вирусный продукт.</t>
    </r>
  </si>
  <si>
    <r>
      <rPr>
        <b/>
        <sz val="11"/>
        <color theme="1"/>
        <rFont val="Calibri"/>
        <family val="2"/>
        <charset val="204"/>
        <scheme val="minor"/>
      </rPr>
      <t>1. Digital performance и programmatic реклама:</t>
    </r>
    <r>
      <rPr>
        <sz val="8"/>
        <color theme="1"/>
        <rFont val="Calibri"/>
        <family val="2"/>
        <charset val="204"/>
        <scheme val="minor"/>
      </rPr>
      <t xml:space="preserve">
Byyd (mobile programmatic) — основная ставка на установку через мобильный трафик (форматы: rich media, fullscreen).
Яндекс (TГБ, видео, широкоформат) — работа на установку через различные форматы.
VK Ads — максимальный охват и генерация установок через ВКонтакте, включая:</t>
    </r>
  </si>
  <si>
    <r>
      <rPr>
        <b/>
        <sz val="11"/>
        <color theme="1"/>
        <rFont val="Calibri"/>
        <family val="2"/>
        <charset val="204"/>
        <scheme val="minor"/>
      </rPr>
      <t>2. Ретаргетинг и диплинки: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Возврат пользователей, не завершивших регистрацию или давно не заходивших.
Работа с сегментами по действиям: просмотрели, установили, не открыли и пр.
Использование диплинков на конкретные точки внутри приложения.</t>
    </r>
  </si>
  <si>
    <r>
      <rPr>
        <b/>
        <sz val="11"/>
        <color theme="1"/>
        <rFont val="Calibri"/>
        <family val="2"/>
        <charset val="204"/>
        <scheme val="minor"/>
      </rPr>
      <t>3. ASO (App Store Optimization):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Повышение конверсии страницы приложения (иконка, описание, скриншоты).
Работа с ключевыми словами, отзывами, рейтингами.
Рост органических установок минимум на 30% за 3 месяца.</t>
    </r>
  </si>
  <si>
    <r>
      <rPr>
        <b/>
        <sz val="11"/>
        <color theme="1"/>
        <rFont val="Calibri"/>
        <family val="2"/>
        <charset val="204"/>
        <scheme val="minor"/>
      </rPr>
      <t>4. Работа с блогерами: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Тематики: саморазвитие, психология, эффективность, осознанность.
Формат: интеграции в контент, посевы с личными историями.</t>
    </r>
  </si>
  <si>
    <r>
      <rPr>
        <b/>
        <sz val="11"/>
        <color theme="1"/>
        <rFont val="Calibri"/>
        <family val="2"/>
        <charset val="204"/>
        <scheme val="minor"/>
      </rPr>
      <t>6. Глянцевый журнал «Цель»:</t>
    </r>
    <r>
      <rPr>
        <sz val="8"/>
        <color theme="1"/>
        <rFont val="Calibri"/>
        <family val="2"/>
        <charset val="204"/>
        <scheme val="minor"/>
      </rPr>
      <t xml:space="preserve">
Канал нативного охвата через офлайн-дистрибуцию.
Распространение: аэропорты, фитнес-залы, коворкинги, деловые центры.</t>
    </r>
  </si>
  <si>
    <r>
      <rPr>
        <b/>
        <sz val="11"/>
        <color theme="1"/>
        <rFont val="Calibri"/>
        <family val="2"/>
        <charset val="204"/>
        <scheme val="minor"/>
      </rPr>
      <t>8. Социальные сети и медиаформаты: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VK, Telegram, Instagram, TikTok, RuTube, YouTube
Кросс-постинг и сторис-форматы под промо фильма, приложения и челленджей.
Посевы через тематические паблики.</t>
    </r>
  </si>
  <si>
    <r>
      <rPr>
        <b/>
        <sz val="14"/>
        <color theme="1"/>
        <rFont val="Calibri"/>
        <family val="2"/>
        <charset val="204"/>
        <scheme val="minor"/>
      </rPr>
      <t xml:space="preserve">PR-активности проекта «Цель»:
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1"/>
        <color theme="1"/>
        <rFont val="Calibri"/>
        <family val="2"/>
        <charset val="204"/>
        <scheme val="minor"/>
      </rPr>
      <t>Продвижение проекта через репутационные и публичные форматы.</t>
    </r>
  </si>
  <si>
    <r>
      <rPr>
        <b/>
        <sz val="11"/>
        <color theme="1"/>
        <rFont val="Calibri"/>
        <family val="2"/>
        <charset val="204"/>
        <scheme val="minor"/>
      </rPr>
      <t>1. Медийное присутствие: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Участие в крупных телевизионных передачах, ток-шоу и тематических эфирах.
Интеграции в популярные YouTube-шоу и интервью.
Участие в подкастах, блогах и видеоплатформах с широкой аудиторией.</t>
    </r>
  </si>
  <si>
    <r>
      <rPr>
        <b/>
        <sz val="11"/>
        <color theme="1"/>
        <rFont val="Calibri"/>
        <family val="2"/>
        <charset val="204"/>
        <scheme val="minor"/>
      </rPr>
      <t>2. Публичные мероприятия: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Представление проекта на форумах, конференциях, отраслевых сессиях.
Участие в дискуссиях, круглых столах, панельных выступлениях.</t>
    </r>
  </si>
  <si>
    <r>
      <rPr>
        <b/>
        <sz val="11"/>
        <color theme="1"/>
        <rFont val="Calibri"/>
        <family val="2"/>
        <charset val="204"/>
        <scheme val="minor"/>
      </rPr>
      <t>3. Фестивали и культурные форматы: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Участие проекта и его героев в документальных фильмах, конкурсных показах.
Присутствие «Цели» на кинофестивалях и в фестивальных спецпоказах (как герой, партнёр или инициатор).</t>
    </r>
  </si>
  <si>
    <r>
      <t xml:space="preserve">Юридические и бухгалтерские услуги
</t>
    </r>
    <r>
      <rPr>
        <b/>
        <i/>
        <sz val="11"/>
        <color theme="1"/>
        <rFont val="Calibri"/>
        <family val="2"/>
        <charset val="204"/>
        <scheme val="minor"/>
      </rPr>
      <t xml:space="preserve">
Абонентское обслуживание, сдача отчётности, оформление договоров и актов.</t>
    </r>
  </si>
  <si>
    <r>
      <rPr>
        <b/>
        <sz val="14"/>
        <color theme="1"/>
        <rFont val="Calibri"/>
        <family val="2"/>
        <charset val="204"/>
        <scheme val="minor"/>
      </rPr>
      <t>Бюджет на внутренние расходы команды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1"/>
        <color theme="1"/>
        <rFont val="Calibri"/>
        <family val="2"/>
        <charset val="204"/>
        <scheme val="minor"/>
      </rPr>
      <t>Координация задач, подарки, тимбилдинги, кофе, техника, мелкие закупки.</t>
    </r>
  </si>
  <si>
    <t xml:space="preserve">4. PR роман </t>
  </si>
  <si>
    <t>РК на презентацию проекат "Цель"</t>
  </si>
  <si>
    <t>итого затраты</t>
  </si>
  <si>
    <r>
      <rPr>
        <b/>
        <sz val="11"/>
        <color theme="1"/>
        <rFont val="Calibri"/>
        <family val="2"/>
        <charset val="204"/>
        <scheme val="minor"/>
      </rPr>
      <t>7. События и презентации: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Офлайн присутствие как форма активации бренда.</t>
    </r>
  </si>
  <si>
    <r>
      <t xml:space="preserve">5. Документальные фильмы "Цель" (2 фильма/мес)
</t>
    </r>
    <r>
      <rPr>
        <sz val="8"/>
        <color theme="1"/>
        <rFont val="Calibri"/>
        <family val="2"/>
        <charset val="204"/>
        <scheme val="minor"/>
      </rPr>
      <t>СТРУКТУРА КОМАНДЫ ПРОИЗВОДСТВА включает:
сценариста, режиссёра, оператора, оператора-постановщика, продюсера, координатора, гафера, звукорежиссёра, монтажёра, колориста, motion-дизайнера и пост-продакшн команду.</t>
    </r>
  </si>
  <si>
    <r>
      <rPr>
        <b/>
        <i/>
        <sz val="11"/>
        <color theme="1"/>
        <rFont val="Calibri"/>
        <family val="2"/>
        <charset val="204"/>
        <scheme val="minor"/>
      </rPr>
      <t>Дистрибуция (12 городов)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Москва, Санкт-Петербург, Казань, Екатеринбург, Новосибирск, Калинингад, Мурманск, Сочи, Геленджик, Красноярск, Челябинск, Нижний Новгород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</si>
  <si>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«Стильная колонка» — создание уникальной рубрики журнала «Цель» 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 xml:space="preserve">Что включено:
• 3 модели → образы как архетипы или сюжет
• Стилист → не подбирает одежду, а строит высказывание
• Гафер и фотограф → свет и ракурс как часть нарратива
• Текстовая колонка → раскрывает глубину образа или тему съёмки
• Ассистент и команда → как на съёмочной площадке настоящего высказывания </t>
    </r>
  </si>
  <si>
    <r>
      <rPr>
        <b/>
        <sz val="11"/>
        <color theme="1"/>
        <rFont val="Calibri"/>
        <family val="2"/>
        <charset val="204"/>
        <scheme val="minor"/>
      </rPr>
      <t xml:space="preserve">9. Мотивационные механики и розыгрыши:
</t>
    </r>
    <r>
      <rPr>
        <sz val="8"/>
        <color theme="1"/>
        <rFont val="Calibri"/>
        <family val="2"/>
        <charset val="204"/>
        <scheme val="minor"/>
      </rPr>
      <t>Внутри приложения реализованы ежемесячные розыгрыши подарков среди активных пользователей.
Призы — как физические (гаджеты, мерч, книги), так и цифровые (доступ к премиум-функциям, бонусы и баллы).
Коммуникация розыгрышей поддерживается через пуши, соцсети и интеграции с блогерами.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</si>
  <si>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10. Премия "Цель" (3/мес)
</t>
    </r>
    <r>
      <rPr>
        <sz val="8"/>
        <color theme="1"/>
        <rFont val="Calibri"/>
        <family val="2"/>
        <charset val="204"/>
        <scheme val="minor"/>
      </rPr>
      <t>Интерьвьер, Кординатор, Видеограф, монтажёр ,Призы (Статуэтки, стикер), Призовой фонд, Логистика, Монтажёр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</si>
  <si>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11"/>
        <color theme="1"/>
        <rFont val="Calibri"/>
        <family val="2"/>
        <charset val="204"/>
        <scheme val="minor"/>
      </rPr>
      <t>11. Разработка формата (акк Цель SMM)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YouTube, Instagram , TikTok, Telegram;Telegram-канал,Pinterest,VK, Rutube / Likee
Продюссирование контента, монтаж, оформление обложек и ленты.</t>
    </r>
  </si>
  <si>
    <t xml:space="preserve">12. Глянцевый Журнал </t>
  </si>
  <si>
    <t xml:space="preserve">– Месячные подписки </t>
  </si>
  <si>
    <t xml:space="preserve">– годовые подписки </t>
  </si>
  <si>
    <r>
      <t xml:space="preserve">Планируемая прибыль за 2 года
</t>
    </r>
    <r>
      <rPr>
        <sz val="11"/>
        <color theme="1"/>
        <rFont val="Calibri"/>
        <family val="2"/>
        <charset val="204"/>
        <scheme val="minor"/>
      </rPr>
      <t>(с учётом расходов, начиная с 13 месяца, полностью покрываемых из выручки ООО «Цель»)
отражает положительное финансовое сальдо после полного возврата инвестиций и закрытия всех обязательств проекта.</t>
    </r>
  </si>
  <si>
    <t>Журнал реклама (500 000 *8 выпусков)</t>
  </si>
  <si>
    <t>Спецпроекты в блоге YouTube, Reels (200 000 * 24)</t>
  </si>
  <si>
    <r>
      <t xml:space="preserve">Доходы от бизнеса (B2B)
</t>
    </r>
    <r>
      <rPr>
        <sz val="8"/>
        <color theme="1"/>
        <rFont val="Calibri"/>
        <family val="2"/>
        <charset val="204"/>
        <scheme val="minor"/>
      </rPr>
      <t>50–200 продаж в горизонте 2–3 лет, при фокусе на B2B-направление</t>
    </r>
    <r>
      <rPr>
        <b/>
        <sz val="14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(50 компаний *500 подписок*1490 цена)</t>
    </r>
  </si>
  <si>
    <t xml:space="preserve">Реклама в приложении </t>
  </si>
  <si>
    <r>
      <rPr>
        <b/>
        <sz val="14"/>
        <color theme="1"/>
        <rFont val="Calibri"/>
        <family val="2"/>
        <charset val="204"/>
        <scheme val="minor"/>
      </rPr>
      <t xml:space="preserve">Платные подписки в приложении </t>
    </r>
    <r>
      <rPr>
        <b/>
        <sz val="11"/>
        <color theme="1"/>
        <rFont val="Calibri"/>
        <family val="2"/>
        <charset val="204"/>
        <scheme val="minor"/>
      </rPr>
      <t xml:space="preserve">
(3 млн пользователей, 240 000 платящих)
</t>
    </r>
    <r>
      <rPr>
        <i/>
        <sz val="8"/>
        <color theme="1"/>
        <rFont val="Calibri"/>
        <family val="2"/>
        <charset val="204"/>
        <scheme val="minor"/>
      </rPr>
      <t>Прогнозируемый LTV с учётом конверсии, структуры подписок и удержания — 4 809 ₽ (при сроке жизни 10 мес).</t>
    </r>
  </si>
  <si>
    <t>Инвестиционные затраты (1 год)</t>
  </si>
  <si>
    <t>Сумма собственных вложений в реализацию проекта за последние два года</t>
  </si>
  <si>
    <t>UI/UX-дизайн и визуальная концепция приложения</t>
  </si>
  <si>
    <t>Разработка мобильного приложения (13 месяцев)</t>
  </si>
  <si>
    <r>
      <t xml:space="preserve">Разработка PR-стратегии и реализация PR-кампаний
</t>
    </r>
    <r>
      <rPr>
        <sz val="8"/>
        <color theme="1"/>
        <rFont val="Calibri"/>
        <family val="2"/>
        <charset val="204"/>
        <scheme val="minor"/>
      </rPr>
      <t>Создание комитета по IT технологиям
и инновациям при Союзе пиарщиков России в Совете по финансово‑промышленной  и инвестиционной политике ТПП РФ</t>
    </r>
    <r>
      <rPr>
        <b/>
        <sz val="8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 xml:space="preserve">
Участие в заседаниях круглых столов при государственных органах
Организация и участие в партнёрских мероприятиях федерального значения, участие в профильных конференциях</t>
    </r>
  </si>
  <si>
    <t>Оплата работы команды, консалтинг, конференции</t>
  </si>
  <si>
    <r>
      <rPr>
        <b/>
        <sz val="11"/>
        <color theme="1"/>
        <rFont val="Calibri"/>
        <family val="2"/>
        <charset val="204"/>
        <scheme val="minor"/>
      </rPr>
      <t>Правовая база проекта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Регистрация ООО, ИП, товарного знака, юридическая поддержка, разработка договоров, формирование гудвилла (личного и проектного)</t>
    </r>
  </si>
  <si>
    <t>Запуск и производство глянцевого журнала</t>
  </si>
  <si>
    <t>Производство документальных фильмов проекта</t>
  </si>
  <si>
    <t xml:space="preserve">итого прибыль </t>
  </si>
  <si>
    <t>итого вложений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</si>
</sst>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₽&quot;"/>
    <numFmt numFmtId="165" formatCode="#,##0.00\ _₽"/>
    <numFmt numFmtId="166" formatCode="#,##0\ &quot;₽&quot;"/>
    <numFmt numFmtId="167" formatCode="#,##0\ _₽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4"/>
      <color rgb="FF60A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65" fontId="2" fillId="0" borderId="0" xfId="0" applyNumberFormat="1" applyFont="1"/>
    <xf numFmtId="165" fontId="3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horizontal="right" wrapText="1"/>
    </xf>
    <xf numFmtId="165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horizontal="right" wrapText="1"/>
    </xf>
    <xf numFmtId="165" fontId="3" fillId="2" borderId="2" xfId="0" applyNumberFormat="1" applyFont="1" applyFill="1" applyBorder="1" applyAlignment="1">
      <alignment wrapText="1"/>
    </xf>
    <xf numFmtId="165" fontId="2" fillId="2" borderId="2" xfId="0" applyNumberFormat="1" applyFont="1" applyFill="1" applyBorder="1" applyAlignment="1">
      <alignment horizontal="right" wrapText="1"/>
    </xf>
    <xf numFmtId="165" fontId="0" fillId="0" borderId="0" xfId="0" applyNumberFormat="1"/>
    <xf numFmtId="2" fontId="0" fillId="0" borderId="0" xfId="0" applyNumberFormat="1"/>
    <xf numFmtId="165" fontId="2" fillId="0" borderId="2" xfId="0" applyNumberFormat="1" applyFont="1" applyBorder="1" applyAlignment="1">
      <alignment wrapText="1"/>
    </xf>
    <xf numFmtId="0" fontId="0" fillId="2" borderId="0" xfId="0" applyFill="1"/>
    <xf numFmtId="165" fontId="0" fillId="2" borderId="0" xfId="0" applyNumberFormat="1" applyFill="1"/>
    <xf numFmtId="2" fontId="0" fillId="2" borderId="0" xfId="0" applyNumberFormat="1" applyFill="1"/>
    <xf numFmtId="165" fontId="3" fillId="0" borderId="3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0" fontId="0" fillId="3" borderId="0" xfId="0" applyFill="1"/>
    <xf numFmtId="165" fontId="0" fillId="3" borderId="0" xfId="0" applyNumberFormat="1" applyFill="1"/>
    <xf numFmtId="2" fontId="0" fillId="3" borderId="0" xfId="0" applyNumberFormat="1" applyFill="1"/>
    <xf numFmtId="0" fontId="1" fillId="3" borderId="1" xfId="0" applyFont="1" applyFill="1" applyBorder="1" applyAlignment="1">
      <alignment wrapText="1"/>
    </xf>
    <xf numFmtId="165" fontId="2" fillId="2" borderId="2" xfId="0" applyNumberFormat="1" applyFont="1" applyFill="1" applyBorder="1" applyAlignment="1">
      <alignment wrapText="1"/>
    </xf>
    <xf numFmtId="0" fontId="7" fillId="0" borderId="0" xfId="0" applyFont="1"/>
    <xf numFmtId="165" fontId="1" fillId="3" borderId="1" xfId="0" applyNumberFormat="1" applyFont="1" applyFill="1" applyBorder="1" applyAlignment="1">
      <alignment wrapText="1"/>
    </xf>
    <xf numFmtId="167" fontId="3" fillId="0" borderId="2" xfId="0" applyNumberFormat="1" applyFont="1" applyBorder="1" applyAlignment="1">
      <alignment horizontal="right" wrapText="1"/>
    </xf>
    <xf numFmtId="167" fontId="0" fillId="0" borderId="2" xfId="0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2" fillId="0" borderId="4" xfId="0" applyNumberFormat="1" applyFont="1" applyBorder="1" applyAlignment="1">
      <alignment wrapText="1"/>
    </xf>
    <xf numFmtId="0" fontId="0" fillId="4" borderId="0" xfId="0" applyFill="1"/>
    <xf numFmtId="0" fontId="1" fillId="4" borderId="5" xfId="0" applyFont="1" applyFill="1" applyBorder="1" applyAlignment="1">
      <alignment wrapText="1"/>
    </xf>
    <xf numFmtId="165" fontId="0" fillId="4" borderId="6" xfId="0" applyNumberFormat="1" applyFill="1" applyBorder="1"/>
    <xf numFmtId="165" fontId="2" fillId="4" borderId="6" xfId="0" applyNumberFormat="1" applyFont="1" applyFill="1" applyBorder="1"/>
    <xf numFmtId="165" fontId="0" fillId="4" borderId="7" xfId="0" applyNumberFormat="1" applyFill="1" applyBorder="1"/>
    <xf numFmtId="165" fontId="0" fillId="4" borderId="0" xfId="0" applyNumberFormat="1" applyFill="1"/>
    <xf numFmtId="2" fontId="0" fillId="4" borderId="0" xfId="0" applyNumberFormat="1" applyFill="1"/>
    <xf numFmtId="165" fontId="1" fillId="0" borderId="0" xfId="0" applyNumberFormat="1" applyFont="1"/>
    <xf numFmtId="0" fontId="10" fillId="0" borderId="0" xfId="0" applyFont="1"/>
    <xf numFmtId="167" fontId="2" fillId="0" borderId="2" xfId="0" applyNumberFormat="1" applyFont="1" applyBorder="1" applyAlignment="1">
      <alignment horizontal="right" wrapText="1"/>
    </xf>
    <xf numFmtId="0" fontId="11" fillId="4" borderId="0" xfId="0" applyFont="1" applyFill="1"/>
    <xf numFmtId="0" fontId="0" fillId="0" borderId="8" xfId="0" applyBorder="1"/>
    <xf numFmtId="165" fontId="0" fillId="0" borderId="0" xfId="0" applyNumberFormat="1" applyBorder="1"/>
    <xf numFmtId="165" fontId="2" fillId="0" borderId="0" xfId="0" applyNumberFormat="1" applyFont="1" applyBorder="1"/>
    <xf numFmtId="165" fontId="0" fillId="0" borderId="9" xfId="0" applyNumberFormat="1" applyBorder="1"/>
    <xf numFmtId="0" fontId="1" fillId="0" borderId="8" xfId="0" applyFont="1" applyFill="1" applyBorder="1" applyAlignment="1">
      <alignment wrapText="1"/>
    </xf>
    <xf numFmtId="165" fontId="1" fillId="0" borderId="0" xfId="0" applyNumberFormat="1" applyFont="1" applyBorder="1"/>
    <xf numFmtId="0" fontId="0" fillId="0" borderId="8" xfId="0" applyFill="1" applyBorder="1" applyAlignment="1">
      <alignment wrapText="1"/>
    </xf>
    <xf numFmtId="0" fontId="0" fillId="4" borderId="10" xfId="0" applyFill="1" applyBorder="1"/>
    <xf numFmtId="165" fontId="0" fillId="4" borderId="11" xfId="0" applyNumberFormat="1" applyFill="1" applyBorder="1"/>
    <xf numFmtId="165" fontId="2" fillId="4" borderId="11" xfId="0" applyNumberFormat="1" applyFont="1" applyFill="1" applyBorder="1"/>
    <xf numFmtId="165" fontId="0" fillId="4" borderId="12" xfId="0" applyNumberFormat="1" applyFill="1" applyBorder="1"/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3" fillId="0" borderId="16" xfId="0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0" fontId="1" fillId="0" borderId="16" xfId="0" applyFont="1" applyBorder="1" applyAlignment="1">
      <alignment wrapText="1"/>
    </xf>
    <xf numFmtId="166" fontId="2" fillId="0" borderId="0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167" fontId="0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2" fillId="0" borderId="16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3" fillId="0" borderId="18" xfId="0" applyFont="1" applyBorder="1" applyAlignment="1">
      <alignment wrapText="1"/>
    </xf>
    <xf numFmtId="165" fontId="3" fillId="0" borderId="19" xfId="0" applyNumberFormat="1" applyFont="1" applyBorder="1" applyAlignment="1">
      <alignment wrapText="1"/>
    </xf>
    <xf numFmtId="165" fontId="10" fillId="0" borderId="19" xfId="0" applyNumberFormat="1" applyFont="1" applyBorder="1" applyAlignment="1">
      <alignment wrapText="1"/>
    </xf>
    <xf numFmtId="165" fontId="3" fillId="0" borderId="20" xfId="0" applyNumberFormat="1" applyFont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165" fontId="1" fillId="3" borderId="14" xfId="0" applyNumberFormat="1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165" fontId="3" fillId="2" borderId="17" xfId="0" applyNumberFormat="1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0" fillId="0" borderId="16" xfId="0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3" fillId="0" borderId="21" xfId="0" applyFont="1" applyBorder="1" applyAlignment="1">
      <alignment wrapText="1"/>
    </xf>
    <xf numFmtId="165" fontId="3" fillId="0" borderId="22" xfId="0" applyNumberFormat="1" applyFont="1" applyBorder="1" applyAlignment="1">
      <alignment wrapText="1"/>
    </xf>
    <xf numFmtId="0" fontId="1" fillId="3" borderId="23" xfId="0" applyFont="1" applyFill="1" applyBorder="1" applyAlignment="1">
      <alignment wrapText="1"/>
    </xf>
    <xf numFmtId="0" fontId="1" fillId="3" borderId="24" xfId="0" applyFont="1" applyFill="1" applyBorder="1" applyAlignment="1">
      <alignment wrapText="1"/>
    </xf>
    <xf numFmtId="0" fontId="0" fillId="0" borderId="8" xfId="0" applyBorder="1" applyAlignment="1">
      <alignment wrapText="1"/>
    </xf>
    <xf numFmtId="164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4" fontId="0" fillId="0" borderId="0" xfId="0" applyNumberFormat="1" applyBorder="1" applyAlignment="1">
      <alignment horizontal="right" wrapText="1"/>
    </xf>
    <xf numFmtId="164" fontId="0" fillId="0" borderId="0" xfId="0" applyNumberFormat="1" applyBorder="1"/>
    <xf numFmtId="0" fontId="6" fillId="2" borderId="16" xfId="0" applyFont="1" applyFill="1" applyBorder="1" applyAlignment="1">
      <alignment wrapText="1"/>
    </xf>
    <xf numFmtId="165" fontId="7" fillId="0" borderId="19" xfId="0" applyNumberFormat="1" applyFont="1" applyBorder="1" applyAlignment="1">
      <alignment wrapText="1"/>
    </xf>
    <xf numFmtId="0" fontId="0" fillId="0" borderId="25" xfId="0" applyBorder="1"/>
    <xf numFmtId="165" fontId="0" fillId="0" borderId="26" xfId="0" applyNumberFormat="1" applyBorder="1"/>
    <xf numFmtId="165" fontId="2" fillId="0" borderId="26" xfId="0" applyNumberFormat="1" applyFont="1" applyBorder="1"/>
    <xf numFmtId="165" fontId="0" fillId="0" borderId="27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11"/>
  <sheetViews>
    <sheetView tabSelected="1" topLeftCell="A98" zoomScaleNormal="100" workbookViewId="0">
      <selection activeCell="H106" sqref="H106"/>
    </sheetView>
  </sheetViews>
  <sheetFormatPr defaultColWidth="8.77734375" defaultRowHeight="18" outlineLevelRow="1" x14ac:dyDescent="0.35"/>
  <cols>
    <col min="1" max="1" width="19.21875" bestFit="1" customWidth="1"/>
    <col min="2" max="2" width="48.109375" customWidth="1"/>
    <col min="3" max="3" width="18.44140625" style="8" customWidth="1"/>
    <col min="4" max="4" width="21.5546875" style="1" bestFit="1" customWidth="1"/>
    <col min="5" max="5" width="14.33203125" style="8" bestFit="1" customWidth="1"/>
    <col min="6" max="9" width="8.77734375" style="8"/>
    <col min="10" max="10" width="13.88671875" style="8" bestFit="1" customWidth="1"/>
    <col min="11" max="11" width="8.77734375" style="8"/>
    <col min="12" max="14" width="8.77734375" style="9"/>
  </cols>
  <sheetData>
    <row r="2" spans="1:14" ht="18.600000000000001" thickBot="1" x14ac:dyDescent="0.4"/>
    <row r="3" spans="1:14" ht="18.600000000000001" thickBot="1" x14ac:dyDescent="0.4">
      <c r="B3" s="27"/>
      <c r="C3" s="28"/>
      <c r="D3" s="29"/>
      <c r="E3" s="28"/>
      <c r="F3" s="28"/>
      <c r="G3" s="28"/>
      <c r="H3" s="28"/>
    </row>
    <row r="4" spans="1:14" s="18" customFormat="1" ht="15" thickBot="1" x14ac:dyDescent="0.35">
      <c r="B4" s="68" t="s">
        <v>72</v>
      </c>
      <c r="C4" s="69"/>
      <c r="D4" s="70"/>
      <c r="E4" s="69"/>
      <c r="F4" s="69"/>
      <c r="G4" s="69"/>
      <c r="H4" s="71"/>
      <c r="I4" s="19"/>
      <c r="J4" s="19"/>
      <c r="K4" s="19"/>
      <c r="L4" s="20"/>
      <c r="M4" s="20"/>
      <c r="N4" s="20"/>
    </row>
    <row r="5" spans="1:14" s="11" customFormat="1" ht="36.6" thickBot="1" x14ac:dyDescent="0.4">
      <c r="B5" s="72" t="s">
        <v>0</v>
      </c>
      <c r="C5" s="6"/>
      <c r="D5" s="7">
        <v>33000000</v>
      </c>
      <c r="E5" s="6"/>
      <c r="F5" s="6"/>
      <c r="G5" s="6"/>
      <c r="H5" s="73"/>
      <c r="I5" s="12"/>
      <c r="J5" s="12"/>
      <c r="K5" s="12"/>
      <c r="L5" s="13"/>
      <c r="M5" s="13"/>
      <c r="N5" s="13"/>
    </row>
    <row r="6" spans="1:14" ht="202.8" hidden="1" outlineLevel="1" thickBot="1" x14ac:dyDescent="0.4">
      <c r="B6" s="59" t="s">
        <v>21</v>
      </c>
      <c r="C6" s="4">
        <v>30000000</v>
      </c>
      <c r="D6" s="3"/>
      <c r="E6" s="2"/>
      <c r="F6" s="2"/>
      <c r="G6" s="2"/>
      <c r="H6" s="56"/>
    </row>
    <row r="7" spans="1:14" ht="84" hidden="1" outlineLevel="1" thickBot="1" x14ac:dyDescent="0.4">
      <c r="B7" s="55" t="s">
        <v>22</v>
      </c>
      <c r="C7" s="5">
        <v>3000000</v>
      </c>
      <c r="D7" s="43"/>
      <c r="E7" s="2"/>
      <c r="F7" s="2"/>
      <c r="G7" s="2"/>
      <c r="H7" s="56"/>
      <c r="J7" s="8" t="e">
        <f>SUM(#REF!)</f>
        <v>#REF!</v>
      </c>
    </row>
    <row r="8" spans="1:14" ht="18.600000000000001" hidden="1" outlineLevel="1" thickBot="1" x14ac:dyDescent="0.4">
      <c r="B8" s="41"/>
      <c r="C8" s="2"/>
      <c r="D8" s="43"/>
      <c r="E8" s="2"/>
      <c r="F8" s="2"/>
      <c r="G8" s="2"/>
      <c r="H8" s="56"/>
    </row>
    <row r="9" spans="1:14" s="11" customFormat="1" ht="62.4" collapsed="1" thickBot="1" x14ac:dyDescent="0.4">
      <c r="B9" s="74" t="s">
        <v>39</v>
      </c>
      <c r="C9" s="6"/>
      <c r="D9" s="7">
        <v>24000000</v>
      </c>
      <c r="E9" s="6"/>
      <c r="F9" s="6"/>
      <c r="G9" s="6"/>
      <c r="H9" s="73"/>
      <c r="I9" s="12"/>
      <c r="J9" s="12"/>
      <c r="K9" s="12"/>
      <c r="L9" s="13"/>
      <c r="M9" s="13"/>
      <c r="N9" s="13"/>
    </row>
    <row r="10" spans="1:14" ht="18.600000000000001" thickBot="1" x14ac:dyDescent="0.4">
      <c r="B10" s="59"/>
      <c r="C10" s="2"/>
      <c r="D10" s="10"/>
      <c r="E10" s="2"/>
      <c r="F10" s="2"/>
      <c r="G10" s="2"/>
      <c r="H10" s="56"/>
    </row>
    <row r="11" spans="1:14" s="11" customFormat="1" ht="76.8" thickBot="1" x14ac:dyDescent="0.4">
      <c r="B11" s="74" t="s">
        <v>40</v>
      </c>
      <c r="C11" s="6"/>
      <c r="D11" s="7">
        <f>SUM(C12:C31)</f>
        <v>347020000</v>
      </c>
      <c r="E11" s="6"/>
      <c r="F11" s="6"/>
      <c r="G11" s="6"/>
      <c r="H11" s="73"/>
      <c r="I11" s="12"/>
      <c r="J11" s="12"/>
      <c r="K11" s="12"/>
      <c r="L11" s="13"/>
      <c r="M11" s="13"/>
      <c r="N11" s="13"/>
    </row>
    <row r="12" spans="1:14" ht="98.4" hidden="1" outlineLevel="1" thickBot="1" x14ac:dyDescent="0.4">
      <c r="A12" s="8"/>
      <c r="B12" s="59" t="s">
        <v>41</v>
      </c>
      <c r="C12" s="2">
        <v>110000000</v>
      </c>
      <c r="D12" s="10"/>
      <c r="E12" s="2"/>
      <c r="F12" s="2"/>
      <c r="G12" s="2"/>
      <c r="H12" s="56"/>
    </row>
    <row r="13" spans="1:14" ht="88.2" hidden="1" outlineLevel="1" thickBot="1" x14ac:dyDescent="0.4">
      <c r="B13" s="59" t="s">
        <v>42</v>
      </c>
      <c r="C13" s="2">
        <v>30000000</v>
      </c>
      <c r="D13" s="10"/>
      <c r="E13" s="2"/>
      <c r="F13" s="2"/>
      <c r="G13" s="2"/>
      <c r="H13" s="56"/>
    </row>
    <row r="14" spans="1:14" ht="78" hidden="1" outlineLevel="1" thickBot="1" x14ac:dyDescent="0.4">
      <c r="B14" s="59" t="s">
        <v>43</v>
      </c>
      <c r="C14" s="2">
        <v>20000000</v>
      </c>
      <c r="D14" s="10"/>
      <c r="E14" s="2"/>
      <c r="F14" s="2"/>
      <c r="G14" s="2"/>
      <c r="H14" s="56"/>
    </row>
    <row r="15" spans="1:14" ht="47.4" hidden="1" outlineLevel="1" thickBot="1" x14ac:dyDescent="0.4">
      <c r="B15" s="59" t="s">
        <v>44</v>
      </c>
      <c r="C15" s="2">
        <v>40000000</v>
      </c>
      <c r="D15" s="10"/>
      <c r="E15" s="2"/>
      <c r="F15" s="2"/>
      <c r="G15" s="2"/>
      <c r="H15" s="56"/>
    </row>
    <row r="16" spans="1:14" ht="82.2" hidden="1" outlineLevel="1" thickBot="1" x14ac:dyDescent="0.4">
      <c r="B16" s="57" t="s">
        <v>57</v>
      </c>
      <c r="C16" s="2">
        <v>18000000</v>
      </c>
      <c r="D16" s="10"/>
      <c r="E16" s="2"/>
      <c r="F16" s="2"/>
      <c r="G16" s="2"/>
      <c r="H16" s="56"/>
    </row>
    <row r="17" spans="2:8" ht="57.6" hidden="1" outlineLevel="1" thickBot="1" x14ac:dyDescent="0.4">
      <c r="B17" s="59" t="s">
        <v>45</v>
      </c>
      <c r="C17" s="2">
        <v>24000000</v>
      </c>
      <c r="D17" s="10"/>
      <c r="E17" s="2"/>
      <c r="F17" s="2"/>
      <c r="G17" s="2"/>
      <c r="H17" s="56"/>
    </row>
    <row r="18" spans="2:8" ht="27" hidden="1" outlineLevel="1" thickBot="1" x14ac:dyDescent="0.4">
      <c r="B18" s="59" t="s">
        <v>56</v>
      </c>
      <c r="C18" s="2">
        <v>13580000</v>
      </c>
      <c r="D18" s="10"/>
      <c r="E18" s="2"/>
      <c r="F18" s="2"/>
      <c r="G18" s="2"/>
      <c r="H18" s="56"/>
    </row>
    <row r="19" spans="2:8" ht="78" hidden="1" outlineLevel="1" thickBot="1" x14ac:dyDescent="0.4">
      <c r="B19" s="59" t="s">
        <v>46</v>
      </c>
      <c r="C19" s="2">
        <v>60000000</v>
      </c>
      <c r="D19" s="10"/>
      <c r="E19" s="2"/>
      <c r="F19" s="2"/>
      <c r="G19" s="2"/>
      <c r="H19" s="56"/>
    </row>
    <row r="20" spans="2:8" ht="115.8" hidden="1" outlineLevel="1" thickBot="1" x14ac:dyDescent="0.4">
      <c r="B20" s="59" t="s">
        <v>60</v>
      </c>
      <c r="C20" s="5">
        <v>6000000</v>
      </c>
      <c r="D20" s="10"/>
      <c r="E20" s="2"/>
      <c r="F20" s="2"/>
      <c r="G20" s="2"/>
      <c r="H20" s="56"/>
    </row>
    <row r="21" spans="2:8" ht="54.6" hidden="1" outlineLevel="1" thickBot="1" x14ac:dyDescent="0.4">
      <c r="B21" s="57" t="s">
        <v>61</v>
      </c>
      <c r="C21" s="5">
        <v>3240000</v>
      </c>
      <c r="D21" s="10"/>
      <c r="E21" s="2"/>
      <c r="F21" s="2"/>
      <c r="G21" s="2"/>
      <c r="H21" s="56"/>
    </row>
    <row r="22" spans="2:8" ht="57.6" hidden="1" outlineLevel="1" thickBot="1" x14ac:dyDescent="0.4">
      <c r="B22" s="59" t="s">
        <v>62</v>
      </c>
      <c r="C22" s="5">
        <v>2400000</v>
      </c>
      <c r="D22" s="10"/>
      <c r="E22" s="2"/>
      <c r="F22" s="2"/>
      <c r="G22" s="2"/>
      <c r="H22" s="56"/>
    </row>
    <row r="23" spans="2:8" ht="18.600000000000001" hidden="1" outlineLevel="1" thickBot="1" x14ac:dyDescent="0.4">
      <c r="B23" s="55"/>
      <c r="C23" s="2"/>
      <c r="D23" s="10"/>
      <c r="E23" s="2"/>
      <c r="F23" s="2"/>
      <c r="G23" s="2"/>
      <c r="H23" s="56"/>
    </row>
    <row r="24" spans="2:8" ht="18.600000000000001" hidden="1" outlineLevel="1" thickBot="1" x14ac:dyDescent="0.4">
      <c r="B24" s="57" t="s">
        <v>63</v>
      </c>
      <c r="C24" s="2"/>
      <c r="D24" s="10"/>
      <c r="E24" s="2"/>
      <c r="F24" s="2"/>
      <c r="G24" s="2"/>
      <c r="H24" s="56"/>
    </row>
    <row r="25" spans="2:8" ht="18.600000000000001" hidden="1" outlineLevel="1" thickBot="1" x14ac:dyDescent="0.4">
      <c r="B25" s="59" t="s">
        <v>23</v>
      </c>
      <c r="C25" s="5">
        <v>1800000</v>
      </c>
      <c r="D25" s="10"/>
      <c r="E25" s="2"/>
      <c r="F25" s="2"/>
      <c r="G25" s="2"/>
      <c r="H25" s="56"/>
    </row>
    <row r="26" spans="2:8" ht="18.600000000000001" hidden="1" outlineLevel="1" thickBot="1" x14ac:dyDescent="0.4">
      <c r="B26" s="59" t="s">
        <v>24</v>
      </c>
      <c r="C26" s="5">
        <v>3600000</v>
      </c>
      <c r="D26" s="10"/>
      <c r="E26" s="2"/>
      <c r="F26" s="2"/>
      <c r="G26" s="2"/>
      <c r="H26" s="56"/>
    </row>
    <row r="27" spans="2:8" ht="61.8" hidden="1" outlineLevel="1" thickBot="1" x14ac:dyDescent="0.4">
      <c r="B27" s="59" t="s">
        <v>58</v>
      </c>
      <c r="C27" s="5">
        <v>14000000</v>
      </c>
      <c r="D27" s="10"/>
      <c r="E27" s="2"/>
      <c r="F27" s="2"/>
      <c r="G27" s="2"/>
      <c r="H27" s="56"/>
    </row>
    <row r="28" spans="2:8" ht="117" hidden="1" outlineLevel="1" thickBot="1" x14ac:dyDescent="0.4">
      <c r="B28" s="59" t="s">
        <v>59</v>
      </c>
      <c r="C28" s="5">
        <v>400000</v>
      </c>
      <c r="D28" s="10"/>
      <c r="E28" s="2"/>
      <c r="F28" s="2"/>
      <c r="G28" s="2"/>
      <c r="H28" s="56"/>
    </row>
    <row r="29" spans="2:8" ht="18.600000000000001" hidden="1" outlineLevel="1" thickBot="1" x14ac:dyDescent="0.4">
      <c r="B29" s="59"/>
      <c r="C29" s="42"/>
      <c r="D29" s="10"/>
      <c r="E29" s="2"/>
      <c r="F29" s="2"/>
      <c r="G29" s="2"/>
      <c r="H29" s="56"/>
    </row>
    <row r="30" spans="2:8" ht="18.600000000000001" hidden="1" outlineLevel="1" thickBot="1" x14ac:dyDescent="0.4">
      <c r="B30" s="75"/>
      <c r="C30" s="5"/>
      <c r="D30" s="10"/>
      <c r="E30" s="2"/>
      <c r="F30" s="2"/>
      <c r="G30" s="2"/>
      <c r="H30" s="56"/>
    </row>
    <row r="31" spans="2:8" ht="18.600000000000001" hidden="1" outlineLevel="1" thickBot="1" x14ac:dyDescent="0.4">
      <c r="B31" s="57"/>
      <c r="C31" s="5"/>
      <c r="D31" s="10"/>
      <c r="E31" s="2"/>
      <c r="F31" s="2"/>
      <c r="G31" s="2"/>
      <c r="H31" s="56"/>
    </row>
    <row r="32" spans="2:8" ht="18.600000000000001" collapsed="1" thickBot="1" x14ac:dyDescent="0.4">
      <c r="B32" s="59"/>
      <c r="C32" s="2"/>
      <c r="D32" s="10"/>
      <c r="E32" s="2"/>
      <c r="F32" s="2"/>
      <c r="G32" s="2"/>
      <c r="H32" s="56"/>
    </row>
    <row r="33" spans="2:14" s="11" customFormat="1" ht="61.8" thickBot="1" x14ac:dyDescent="0.4">
      <c r="B33" s="76" t="s">
        <v>47</v>
      </c>
      <c r="C33" s="6"/>
      <c r="D33" s="7">
        <v>120000000</v>
      </c>
      <c r="E33" s="6"/>
      <c r="F33" s="6"/>
      <c r="G33" s="6"/>
      <c r="H33" s="73"/>
      <c r="I33" s="12"/>
      <c r="J33" s="12"/>
      <c r="K33" s="12"/>
      <c r="L33" s="13"/>
      <c r="M33" s="13"/>
      <c r="N33" s="13"/>
    </row>
    <row r="34" spans="2:14" ht="76.2" hidden="1" outlineLevel="1" thickBot="1" x14ac:dyDescent="0.4">
      <c r="B34" s="75" t="s">
        <v>48</v>
      </c>
      <c r="C34" s="2"/>
      <c r="D34" s="10"/>
      <c r="E34" s="2"/>
      <c r="F34" s="2"/>
      <c r="G34" s="2"/>
      <c r="H34" s="56"/>
    </row>
    <row r="35" spans="2:14" ht="45.6" hidden="1" outlineLevel="1" thickBot="1" x14ac:dyDescent="0.4">
      <c r="B35" s="75" t="s">
        <v>49</v>
      </c>
      <c r="C35" s="2"/>
      <c r="D35" s="10"/>
      <c r="E35" s="2"/>
      <c r="F35" s="2"/>
      <c r="G35" s="2"/>
      <c r="H35" s="56"/>
    </row>
    <row r="36" spans="2:14" ht="66" hidden="1" outlineLevel="1" thickBot="1" x14ac:dyDescent="0.4">
      <c r="B36" s="75" t="s">
        <v>50</v>
      </c>
      <c r="C36" s="2"/>
      <c r="D36" s="10"/>
      <c r="E36" s="2"/>
      <c r="F36" s="2"/>
      <c r="G36" s="2"/>
      <c r="H36" s="56"/>
    </row>
    <row r="37" spans="2:14" ht="18.600000000000001" hidden="1" outlineLevel="1" thickBot="1" x14ac:dyDescent="0.4">
      <c r="B37" s="77" t="s">
        <v>53</v>
      </c>
      <c r="C37" s="2"/>
      <c r="D37" s="10"/>
      <c r="E37" s="2"/>
      <c r="F37" s="2"/>
      <c r="G37" s="2"/>
      <c r="H37" s="56"/>
    </row>
    <row r="38" spans="2:14" ht="18.600000000000001" collapsed="1" thickBot="1" x14ac:dyDescent="0.4">
      <c r="B38" s="75"/>
      <c r="C38" s="2"/>
      <c r="D38" s="10"/>
      <c r="E38" s="2"/>
      <c r="F38" s="2"/>
      <c r="G38" s="2"/>
      <c r="H38" s="56"/>
    </row>
    <row r="39" spans="2:14" s="11" customFormat="1" ht="61.8" thickBot="1" x14ac:dyDescent="0.4">
      <c r="B39" s="78" t="s">
        <v>51</v>
      </c>
      <c r="C39" s="6"/>
      <c r="D39" s="7">
        <v>3600000</v>
      </c>
      <c r="E39" s="6"/>
      <c r="F39" s="6"/>
      <c r="G39" s="6"/>
      <c r="H39" s="73"/>
      <c r="I39" s="12"/>
      <c r="J39" s="12"/>
      <c r="K39" s="12"/>
      <c r="L39" s="13"/>
      <c r="M39" s="13"/>
      <c r="N39" s="13"/>
    </row>
    <row r="40" spans="2:14" ht="18.600000000000001" thickBot="1" x14ac:dyDescent="0.4">
      <c r="B40" s="55"/>
      <c r="C40" s="2"/>
      <c r="D40" s="10"/>
      <c r="E40" s="2"/>
      <c r="F40" s="2"/>
      <c r="G40" s="2"/>
      <c r="H40" s="56"/>
    </row>
    <row r="41" spans="2:14" s="11" customFormat="1" ht="79.8" thickBot="1" x14ac:dyDescent="0.4">
      <c r="B41" s="76" t="s">
        <v>52</v>
      </c>
      <c r="C41" s="6"/>
      <c r="D41" s="7">
        <v>1800000</v>
      </c>
      <c r="E41" s="6"/>
      <c r="F41" s="6"/>
      <c r="G41" s="6"/>
      <c r="H41" s="73"/>
      <c r="I41" s="12"/>
      <c r="J41" s="12"/>
      <c r="K41" s="12"/>
      <c r="L41" s="13"/>
      <c r="M41" s="13"/>
      <c r="N41" s="13"/>
    </row>
    <row r="42" spans="2:14" ht="18.600000000000001" thickBot="1" x14ac:dyDescent="0.4">
      <c r="B42" s="79"/>
      <c r="C42" s="14"/>
      <c r="D42" s="15"/>
      <c r="E42" s="14"/>
      <c r="F42" s="14"/>
      <c r="G42" s="14"/>
      <c r="H42" s="80"/>
    </row>
    <row r="43" spans="2:14" s="18" customFormat="1" ht="15" thickBot="1" x14ac:dyDescent="0.35">
      <c r="B43" s="81" t="s">
        <v>19</v>
      </c>
      <c r="C43" s="21"/>
      <c r="D43" s="24"/>
      <c r="E43" s="21"/>
      <c r="F43" s="21"/>
      <c r="G43" s="21"/>
      <c r="H43" s="82"/>
      <c r="I43" s="19"/>
      <c r="J43" s="19"/>
      <c r="K43" s="19"/>
      <c r="L43" s="20"/>
      <c r="M43" s="20"/>
      <c r="N43" s="20"/>
    </row>
    <row r="44" spans="2:14" ht="18.600000000000001" thickBot="1" x14ac:dyDescent="0.4">
      <c r="B44" s="55"/>
      <c r="C44" s="2"/>
      <c r="D44" s="10"/>
      <c r="E44" s="2"/>
      <c r="F44" s="2"/>
      <c r="G44" s="2"/>
      <c r="H44" s="56"/>
    </row>
    <row r="45" spans="2:14" ht="18.600000000000001" hidden="1" outlineLevel="1" thickBot="1" x14ac:dyDescent="0.4">
      <c r="B45" s="57" t="s">
        <v>1</v>
      </c>
      <c r="C45" s="2"/>
      <c r="D45" s="10"/>
      <c r="E45" s="2"/>
      <c r="F45" s="2"/>
      <c r="G45" s="2"/>
      <c r="H45" s="56"/>
    </row>
    <row r="46" spans="2:14" ht="30" hidden="1" outlineLevel="1" thickBot="1" x14ac:dyDescent="0.4">
      <c r="B46" s="59" t="s">
        <v>2</v>
      </c>
      <c r="C46" s="2"/>
      <c r="D46" s="10"/>
      <c r="E46" s="2"/>
      <c r="F46" s="2"/>
      <c r="G46" s="2"/>
      <c r="H46" s="56"/>
    </row>
    <row r="47" spans="2:14" s="11" customFormat="1" ht="30" collapsed="1" thickBot="1" x14ac:dyDescent="0.4">
      <c r="B47" s="74" t="s">
        <v>3</v>
      </c>
      <c r="C47" s="6"/>
      <c r="D47" s="7">
        <v>1000000</v>
      </c>
      <c r="E47" s="6"/>
      <c r="F47" s="6"/>
      <c r="G47" s="6"/>
      <c r="H47" s="73"/>
      <c r="I47" s="12"/>
      <c r="J47" s="12"/>
      <c r="K47" s="12"/>
      <c r="L47" s="13"/>
      <c r="M47" s="13"/>
      <c r="N47" s="13"/>
    </row>
    <row r="48" spans="2:14" ht="30" hidden="1" outlineLevel="1" thickBot="1" x14ac:dyDescent="0.4">
      <c r="B48" s="59" t="s">
        <v>4</v>
      </c>
      <c r="C48" s="2"/>
      <c r="D48" s="10"/>
      <c r="E48" s="2"/>
      <c r="F48" s="2"/>
      <c r="G48" s="2"/>
      <c r="H48" s="56"/>
    </row>
    <row r="49" spans="2:14" ht="18.600000000000001" collapsed="1" thickBot="1" x14ac:dyDescent="0.4">
      <c r="B49" s="55"/>
      <c r="C49" s="2"/>
      <c r="D49" s="10"/>
      <c r="E49" s="2"/>
      <c r="F49" s="2"/>
      <c r="G49" s="2"/>
      <c r="H49" s="56"/>
    </row>
    <row r="50" spans="2:14" s="11" customFormat="1" ht="18.600000000000001" thickBot="1" x14ac:dyDescent="0.4">
      <c r="B50" s="74" t="s">
        <v>5</v>
      </c>
      <c r="C50" s="6"/>
      <c r="D50" s="7">
        <v>10000000</v>
      </c>
      <c r="E50" s="6"/>
      <c r="F50" s="6"/>
      <c r="G50" s="6"/>
      <c r="H50" s="73"/>
      <c r="I50" s="12"/>
      <c r="J50" s="12"/>
      <c r="K50" s="12"/>
      <c r="L50" s="13"/>
      <c r="M50" s="13"/>
      <c r="N50" s="13"/>
    </row>
    <row r="51" spans="2:14" ht="30" hidden="1" outlineLevel="1" thickBot="1" x14ac:dyDescent="0.4">
      <c r="B51" s="59" t="s">
        <v>6</v>
      </c>
      <c r="C51" s="2"/>
      <c r="D51" s="10"/>
      <c r="E51" s="2"/>
      <c r="F51" s="2"/>
      <c r="G51" s="2"/>
      <c r="H51" s="56"/>
    </row>
    <row r="52" spans="2:14" ht="18.600000000000001" hidden="1" outlineLevel="1" thickBot="1" x14ac:dyDescent="0.4">
      <c r="B52" s="55"/>
      <c r="C52" s="2"/>
      <c r="D52" s="10"/>
      <c r="E52" s="2"/>
      <c r="F52" s="2"/>
      <c r="G52" s="2"/>
      <c r="H52" s="56"/>
    </row>
    <row r="53" spans="2:14" ht="18.600000000000001" hidden="1" outlineLevel="1" thickBot="1" x14ac:dyDescent="0.4">
      <c r="B53" s="57" t="s">
        <v>7</v>
      </c>
      <c r="C53" s="2"/>
      <c r="D53" s="10"/>
      <c r="E53" s="2"/>
      <c r="F53" s="2"/>
      <c r="G53" s="2"/>
      <c r="H53" s="56"/>
    </row>
    <row r="54" spans="2:14" ht="30" hidden="1" outlineLevel="1" thickBot="1" x14ac:dyDescent="0.4">
      <c r="B54" s="59" t="s">
        <v>8</v>
      </c>
      <c r="C54" s="2"/>
      <c r="D54" s="10"/>
      <c r="E54" s="2"/>
      <c r="F54" s="2"/>
      <c r="G54" s="2"/>
      <c r="H54" s="56"/>
    </row>
    <row r="55" spans="2:14" ht="18.600000000000001" hidden="1" outlineLevel="1" thickBot="1" x14ac:dyDescent="0.4">
      <c r="B55" s="55"/>
      <c r="C55" s="2"/>
      <c r="D55" s="10"/>
      <c r="E55" s="2"/>
      <c r="F55" s="2"/>
      <c r="G55" s="2"/>
      <c r="H55" s="56"/>
    </row>
    <row r="56" spans="2:14" ht="30" hidden="1" outlineLevel="1" thickBot="1" x14ac:dyDescent="0.4">
      <c r="B56" s="57" t="s">
        <v>9</v>
      </c>
      <c r="C56" s="2"/>
      <c r="D56" s="10"/>
      <c r="E56" s="2"/>
      <c r="F56" s="2"/>
      <c r="G56" s="2"/>
      <c r="H56" s="56"/>
    </row>
    <row r="57" spans="2:14" ht="30" hidden="1" outlineLevel="1" thickBot="1" x14ac:dyDescent="0.4">
      <c r="B57" s="59" t="s">
        <v>10</v>
      </c>
      <c r="C57" s="2"/>
      <c r="D57" s="10"/>
      <c r="E57" s="2"/>
      <c r="F57" s="2"/>
      <c r="G57" s="2"/>
      <c r="H57" s="56"/>
    </row>
    <row r="58" spans="2:14" ht="18.600000000000001" collapsed="1" thickBot="1" x14ac:dyDescent="0.4">
      <c r="B58" s="55"/>
      <c r="C58" s="2"/>
      <c r="D58" s="10"/>
      <c r="E58" s="2"/>
      <c r="F58" s="2"/>
      <c r="G58" s="2"/>
      <c r="H58" s="56"/>
    </row>
    <row r="59" spans="2:14" s="11" customFormat="1" ht="18.600000000000001" thickBot="1" x14ac:dyDescent="0.4">
      <c r="B59" s="74" t="s">
        <v>20</v>
      </c>
      <c r="C59" s="6"/>
      <c r="D59" s="7">
        <v>120000000</v>
      </c>
      <c r="E59" s="6"/>
      <c r="F59" s="6"/>
      <c r="G59" s="6"/>
      <c r="H59" s="73"/>
      <c r="I59" s="12"/>
      <c r="J59" s="12"/>
      <c r="K59" s="12"/>
      <c r="L59" s="13"/>
      <c r="M59" s="13"/>
      <c r="N59" s="13"/>
    </row>
    <row r="60" spans="2:14" ht="30" hidden="1" outlineLevel="1" thickBot="1" x14ac:dyDescent="0.4">
      <c r="B60" s="59" t="s">
        <v>25</v>
      </c>
      <c r="C60" s="16">
        <v>33000000</v>
      </c>
      <c r="D60" s="3"/>
      <c r="E60" s="2"/>
      <c r="F60" s="2"/>
      <c r="G60" s="2"/>
      <c r="H60" s="56"/>
    </row>
    <row r="61" spans="2:14" ht="44.4" hidden="1" outlineLevel="1" thickBot="1" x14ac:dyDescent="0.4">
      <c r="B61" s="59" t="s">
        <v>27</v>
      </c>
      <c r="C61" s="16">
        <v>18000000</v>
      </c>
      <c r="D61" s="10"/>
      <c r="E61" s="2"/>
      <c r="F61" s="2"/>
      <c r="G61" s="2"/>
      <c r="H61" s="56"/>
    </row>
    <row r="62" spans="2:14" ht="58.8" hidden="1" outlineLevel="1" thickBot="1" x14ac:dyDescent="0.4">
      <c r="B62" s="83" t="s">
        <v>26</v>
      </c>
      <c r="C62" s="84">
        <v>6000000</v>
      </c>
      <c r="D62" s="85"/>
      <c r="E62" s="2"/>
      <c r="F62" s="2"/>
      <c r="G62" s="2"/>
      <c r="H62" s="56"/>
    </row>
    <row r="63" spans="2:14" ht="30" hidden="1" outlineLevel="1" thickBot="1" x14ac:dyDescent="0.4">
      <c r="B63" s="83" t="s">
        <v>28</v>
      </c>
      <c r="C63" s="84">
        <v>11000000</v>
      </c>
      <c r="D63" s="85"/>
      <c r="E63" s="2"/>
      <c r="F63" s="2"/>
      <c r="G63" s="2"/>
      <c r="H63" s="56"/>
    </row>
    <row r="64" spans="2:14" ht="30" hidden="1" outlineLevel="1" thickBot="1" x14ac:dyDescent="0.4">
      <c r="B64" s="83" t="s">
        <v>29</v>
      </c>
      <c r="C64" s="86">
        <v>17000000</v>
      </c>
      <c r="D64" s="85"/>
      <c r="E64" s="2"/>
      <c r="F64" s="2"/>
      <c r="G64" s="2"/>
      <c r="H64" s="56"/>
    </row>
    <row r="65" spans="1:14" ht="30" hidden="1" outlineLevel="1" thickBot="1" x14ac:dyDescent="0.4">
      <c r="B65" s="83" t="s">
        <v>30</v>
      </c>
      <c r="C65" s="87">
        <v>7000000</v>
      </c>
      <c r="D65" s="85"/>
      <c r="E65" s="2"/>
      <c r="F65" s="2"/>
      <c r="G65" s="2"/>
      <c r="H65" s="56"/>
    </row>
    <row r="66" spans="1:14" ht="44.4" hidden="1" outlineLevel="1" thickBot="1" x14ac:dyDescent="0.4">
      <c r="B66" s="83" t="s">
        <v>31</v>
      </c>
      <c r="C66" s="84">
        <v>11000000</v>
      </c>
      <c r="D66" s="85"/>
      <c r="E66" s="2"/>
      <c r="F66" s="2"/>
      <c r="G66" s="2"/>
      <c r="H66" s="56"/>
    </row>
    <row r="67" spans="1:14" ht="44.4" hidden="1" outlineLevel="1" thickBot="1" x14ac:dyDescent="0.4">
      <c r="B67" s="83" t="s">
        <v>32</v>
      </c>
      <c r="C67" s="86" t="s">
        <v>33</v>
      </c>
      <c r="D67" s="85"/>
      <c r="E67" s="2"/>
      <c r="F67" s="2"/>
      <c r="G67" s="2"/>
      <c r="H67" s="56"/>
    </row>
    <row r="68" spans="1:14" ht="58.8" hidden="1" outlineLevel="1" thickBot="1" x14ac:dyDescent="0.4">
      <c r="B68" s="83" t="s">
        <v>34</v>
      </c>
      <c r="C68" s="88">
        <v>1500000</v>
      </c>
      <c r="D68" s="43"/>
      <c r="E68" s="2"/>
      <c r="F68" s="2"/>
      <c r="G68" s="2"/>
      <c r="H68" s="56"/>
    </row>
    <row r="69" spans="1:14" ht="44.4" hidden="1" outlineLevel="1" thickBot="1" x14ac:dyDescent="0.4">
      <c r="B69" s="83" t="s">
        <v>35</v>
      </c>
      <c r="C69" s="88">
        <v>3500000</v>
      </c>
      <c r="D69" s="43"/>
      <c r="E69" s="2"/>
      <c r="F69" s="2"/>
      <c r="G69" s="2"/>
      <c r="H69" s="56"/>
    </row>
    <row r="70" spans="1:14" ht="44.4" hidden="1" outlineLevel="1" thickBot="1" x14ac:dyDescent="0.4">
      <c r="B70" s="83" t="s">
        <v>36</v>
      </c>
      <c r="C70" s="87" t="s">
        <v>37</v>
      </c>
      <c r="D70" s="43"/>
      <c r="E70" s="2"/>
      <c r="F70" s="2"/>
      <c r="G70" s="2"/>
      <c r="H70" s="56"/>
    </row>
    <row r="71" spans="1:14" ht="18.600000000000001" hidden="1" outlineLevel="1" thickBot="1" x14ac:dyDescent="0.4">
      <c r="B71" s="55" t="s">
        <v>38</v>
      </c>
      <c r="C71" s="17">
        <v>12000000</v>
      </c>
      <c r="D71" s="10"/>
      <c r="E71" s="2"/>
      <c r="F71" s="2"/>
      <c r="G71" s="2"/>
      <c r="H71" s="56"/>
    </row>
    <row r="72" spans="1:14" ht="18.600000000000001" collapsed="1" thickBot="1" x14ac:dyDescent="0.4">
      <c r="B72" s="55"/>
      <c r="C72" s="17"/>
      <c r="D72" s="10"/>
      <c r="E72" s="2"/>
      <c r="F72" s="2"/>
      <c r="G72" s="2"/>
      <c r="H72" s="56"/>
    </row>
    <row r="73" spans="1:14" s="11" customFormat="1" ht="18.600000000000001" thickBot="1" x14ac:dyDescent="0.4">
      <c r="B73" s="89" t="s">
        <v>54</v>
      </c>
      <c r="C73" s="6"/>
      <c r="D73" s="22">
        <v>20000000</v>
      </c>
      <c r="E73" s="6"/>
      <c r="F73" s="6"/>
      <c r="G73" s="6"/>
      <c r="H73" s="73"/>
      <c r="I73" s="12"/>
      <c r="J73" s="12"/>
      <c r="K73" s="12"/>
      <c r="L73" s="13"/>
      <c r="M73" s="13"/>
      <c r="N73" s="13"/>
    </row>
    <row r="74" spans="1:14" ht="18.600000000000001" thickBot="1" x14ac:dyDescent="0.4">
      <c r="A74" s="23" t="s">
        <v>55</v>
      </c>
      <c r="B74" s="64"/>
      <c r="C74" s="65"/>
      <c r="D74" s="90">
        <f>SUM(D3:D73)</f>
        <v>680420000</v>
      </c>
      <c r="E74" s="65"/>
      <c r="F74" s="65"/>
      <c r="G74" s="65"/>
      <c r="H74" s="67"/>
    </row>
    <row r="75" spans="1:14" s="18" customFormat="1" ht="40.799999999999997" customHeight="1" thickBot="1" x14ac:dyDescent="0.35">
      <c r="B75" s="52" t="s">
        <v>66</v>
      </c>
      <c r="C75" s="53"/>
      <c r="D75" s="53"/>
      <c r="E75" s="53"/>
      <c r="F75" s="53"/>
      <c r="G75" s="53"/>
      <c r="H75" s="54"/>
      <c r="I75" s="19"/>
      <c r="J75" s="19"/>
      <c r="K75" s="19"/>
      <c r="L75" s="20"/>
      <c r="M75" s="20"/>
      <c r="N75" s="20"/>
    </row>
    <row r="76" spans="1:14" ht="18.600000000000001" thickBot="1" x14ac:dyDescent="0.4">
      <c r="B76" s="55"/>
      <c r="C76" s="2"/>
      <c r="D76" s="10"/>
      <c r="E76" s="2"/>
      <c r="F76" s="2"/>
      <c r="G76" s="2"/>
      <c r="H76" s="56"/>
    </row>
    <row r="77" spans="1:14" ht="55.2" thickBot="1" x14ac:dyDescent="0.4">
      <c r="B77" s="57" t="s">
        <v>71</v>
      </c>
      <c r="C77" s="25"/>
      <c r="D77" s="58">
        <f>SUM(C78:C99)</f>
        <v>1361813320</v>
      </c>
      <c r="E77" s="2"/>
      <c r="F77" s="2"/>
      <c r="G77" s="2"/>
      <c r="H77" s="56"/>
    </row>
    <row r="78" spans="1:14" ht="18.600000000000001" thickBot="1" x14ac:dyDescent="0.4">
      <c r="B78" s="59" t="s">
        <v>64</v>
      </c>
      <c r="C78" s="60">
        <v>1269899680</v>
      </c>
      <c r="D78" s="43"/>
      <c r="E78" s="2"/>
      <c r="F78" s="2"/>
      <c r="G78" s="2"/>
      <c r="H78" s="56"/>
    </row>
    <row r="79" spans="1:14" ht="18.600000000000001" thickBot="1" x14ac:dyDescent="0.4">
      <c r="B79" s="59" t="s">
        <v>65</v>
      </c>
      <c r="C79" s="26">
        <v>91913640</v>
      </c>
      <c r="D79" s="61"/>
      <c r="E79" s="2"/>
      <c r="F79" s="2"/>
      <c r="G79" s="2"/>
      <c r="H79" s="56"/>
    </row>
    <row r="80" spans="1:14" ht="18.600000000000001" thickBot="1" x14ac:dyDescent="0.4">
      <c r="B80" s="59"/>
      <c r="C80" s="25"/>
      <c r="D80" s="10"/>
      <c r="E80" s="2"/>
      <c r="F80" s="2"/>
      <c r="G80" s="2"/>
      <c r="H80" s="56"/>
    </row>
    <row r="81" spans="2:8" ht="18.600000000000001" thickBot="1" x14ac:dyDescent="0.4">
      <c r="B81" s="62" t="s">
        <v>70</v>
      </c>
      <c r="C81" s="42"/>
      <c r="D81" s="39">
        <v>40000000</v>
      </c>
      <c r="E81" s="2"/>
      <c r="F81" s="2"/>
      <c r="G81" s="2"/>
      <c r="H81" s="56"/>
    </row>
    <row r="82" spans="2:8" ht="18.600000000000001" thickBot="1" x14ac:dyDescent="0.4">
      <c r="B82" s="63"/>
      <c r="C82" s="25"/>
      <c r="D82" s="10"/>
      <c r="E82" s="2"/>
      <c r="F82" s="2"/>
      <c r="G82" s="2"/>
      <c r="H82" s="56"/>
    </row>
    <row r="83" spans="2:8" ht="48.6" thickBot="1" x14ac:dyDescent="0.4">
      <c r="B83" s="62" t="s">
        <v>69</v>
      </c>
      <c r="C83" s="42"/>
      <c r="D83" s="10">
        <v>37250000</v>
      </c>
      <c r="E83" s="2"/>
      <c r="F83" s="2"/>
      <c r="G83" s="2"/>
      <c r="H83" s="56"/>
    </row>
    <row r="84" spans="2:8" ht="18.600000000000001" thickBot="1" x14ac:dyDescent="0.4">
      <c r="B84" s="55"/>
      <c r="C84" s="2"/>
      <c r="D84" s="10"/>
      <c r="E84" s="2"/>
      <c r="F84" s="2"/>
      <c r="G84" s="2"/>
      <c r="H84" s="56"/>
    </row>
    <row r="85" spans="2:8" ht="18.600000000000001" thickBot="1" x14ac:dyDescent="0.4">
      <c r="B85" s="57" t="s">
        <v>11</v>
      </c>
      <c r="C85" s="2"/>
      <c r="D85" s="10"/>
      <c r="E85" s="2"/>
      <c r="F85" s="2"/>
      <c r="G85" s="2"/>
      <c r="H85" s="56"/>
    </row>
    <row r="86" spans="2:8" ht="18.600000000000001" thickBot="1" x14ac:dyDescent="0.4">
      <c r="B86" s="59" t="s">
        <v>68</v>
      </c>
      <c r="C86" s="42"/>
      <c r="D86" s="10">
        <v>4800000</v>
      </c>
      <c r="E86" s="2"/>
      <c r="F86" s="2"/>
      <c r="G86" s="2"/>
      <c r="H86" s="56"/>
    </row>
    <row r="87" spans="2:8" ht="18.600000000000001" thickBot="1" x14ac:dyDescent="0.4">
      <c r="B87" s="59" t="s">
        <v>67</v>
      </c>
      <c r="C87" s="42"/>
      <c r="D87" s="10">
        <v>4000000</v>
      </c>
      <c r="E87" s="2"/>
      <c r="F87" s="2"/>
      <c r="G87" s="2"/>
      <c r="H87" s="56"/>
    </row>
    <row r="88" spans="2:8" ht="18.600000000000001" thickBot="1" x14ac:dyDescent="0.4">
      <c r="B88" s="55"/>
      <c r="C88" s="2"/>
      <c r="D88" s="10"/>
      <c r="E88" s="2"/>
      <c r="F88" s="2"/>
      <c r="G88" s="2"/>
      <c r="H88" s="56"/>
    </row>
    <row r="89" spans="2:8" ht="18.600000000000001" thickBot="1" x14ac:dyDescent="0.4">
      <c r="B89" s="57" t="s">
        <v>12</v>
      </c>
      <c r="C89" s="2"/>
      <c r="D89" s="10"/>
      <c r="E89" s="2"/>
      <c r="F89" s="2"/>
      <c r="G89" s="2"/>
      <c r="H89" s="56"/>
    </row>
    <row r="90" spans="2:8" ht="18.600000000000001" thickBot="1" x14ac:dyDescent="0.4">
      <c r="B90" s="59" t="s">
        <v>13</v>
      </c>
      <c r="C90" s="42"/>
      <c r="D90" s="10">
        <v>5000000</v>
      </c>
      <c r="E90" s="2"/>
      <c r="F90" s="2"/>
      <c r="G90" s="2"/>
      <c r="H90" s="56"/>
    </row>
    <row r="91" spans="2:8" ht="18.600000000000001" thickBot="1" x14ac:dyDescent="0.4">
      <c r="B91" s="55"/>
      <c r="C91" s="2"/>
      <c r="D91" s="10"/>
      <c r="E91" s="2"/>
      <c r="F91" s="2"/>
      <c r="G91" s="2"/>
      <c r="H91" s="56"/>
    </row>
    <row r="92" spans="2:8" ht="18.600000000000001" thickBot="1" x14ac:dyDescent="0.4">
      <c r="B92" s="57" t="s">
        <v>14</v>
      </c>
      <c r="C92" s="2"/>
      <c r="D92" s="10"/>
      <c r="E92" s="2"/>
      <c r="F92" s="2"/>
      <c r="G92" s="2"/>
      <c r="H92" s="56"/>
    </row>
    <row r="93" spans="2:8" ht="30" thickBot="1" x14ac:dyDescent="0.4">
      <c r="B93" s="59" t="s">
        <v>15</v>
      </c>
      <c r="C93" s="2"/>
      <c r="D93" s="10"/>
      <c r="E93" s="2"/>
      <c r="F93" s="2"/>
      <c r="G93" s="2"/>
      <c r="H93" s="56"/>
    </row>
    <row r="94" spans="2:8" ht="18.600000000000001" thickBot="1" x14ac:dyDescent="0.4">
      <c r="B94" s="55"/>
      <c r="C94" s="2"/>
      <c r="D94" s="10"/>
      <c r="E94" s="2"/>
      <c r="F94" s="2"/>
      <c r="G94" s="2"/>
      <c r="H94" s="56"/>
    </row>
    <row r="95" spans="2:8" ht="36.6" thickBot="1" x14ac:dyDescent="0.4">
      <c r="B95" s="62" t="s">
        <v>16</v>
      </c>
      <c r="C95" s="2"/>
      <c r="D95" s="10"/>
      <c r="E95" s="2"/>
      <c r="F95" s="2"/>
      <c r="G95" s="2"/>
      <c r="H95" s="56"/>
    </row>
    <row r="96" spans="2:8" ht="18.600000000000001" thickBot="1" x14ac:dyDescent="0.4">
      <c r="B96" s="55"/>
      <c r="C96" s="2"/>
      <c r="D96" s="10"/>
      <c r="E96" s="2"/>
      <c r="F96" s="2"/>
      <c r="G96" s="2"/>
      <c r="H96" s="56"/>
    </row>
    <row r="97" spans="1:14" ht="18.600000000000001" thickBot="1" x14ac:dyDescent="0.4">
      <c r="B97" s="59" t="s">
        <v>17</v>
      </c>
      <c r="C97" s="2"/>
      <c r="D97" s="10"/>
      <c r="E97" s="2"/>
      <c r="F97" s="2"/>
      <c r="G97" s="2"/>
      <c r="H97" s="56"/>
    </row>
    <row r="98" spans="1:14" ht="30" thickBot="1" x14ac:dyDescent="0.4">
      <c r="B98" s="59" t="s">
        <v>18</v>
      </c>
      <c r="C98" s="2"/>
      <c r="D98" s="10"/>
      <c r="E98" s="2"/>
      <c r="F98" s="2"/>
      <c r="G98" s="2"/>
      <c r="H98" s="56"/>
    </row>
    <row r="99" spans="1:14" ht="18.600000000000001" thickBot="1" x14ac:dyDescent="0.4">
      <c r="A99" s="38" t="s">
        <v>81</v>
      </c>
      <c r="B99" s="64"/>
      <c r="C99" s="65"/>
      <c r="D99" s="66">
        <f>SUM(D77:D98)</f>
        <v>1452863320</v>
      </c>
      <c r="E99" s="65"/>
      <c r="F99" s="65"/>
      <c r="G99" s="65"/>
      <c r="H99" s="67"/>
    </row>
    <row r="100" spans="1:14" s="30" customFormat="1" ht="30" thickBot="1" x14ac:dyDescent="0.4">
      <c r="B100" s="31" t="s">
        <v>73</v>
      </c>
      <c r="C100" s="32"/>
      <c r="D100" s="33"/>
      <c r="E100" s="32"/>
      <c r="F100" s="32"/>
      <c r="G100" s="32"/>
      <c r="H100" s="34"/>
      <c r="I100" s="35"/>
      <c r="J100" s="35"/>
      <c r="K100" s="35"/>
      <c r="L100" s="36"/>
      <c r="M100" s="36"/>
      <c r="N100" s="36"/>
    </row>
    <row r="101" spans="1:14" x14ac:dyDescent="0.35">
      <c r="B101" s="91"/>
      <c r="C101" s="92"/>
      <c r="D101" s="93"/>
      <c r="E101" s="92"/>
      <c r="F101" s="92"/>
      <c r="G101" s="92"/>
      <c r="H101" s="94"/>
    </row>
    <row r="102" spans="1:14" ht="14.4" x14ac:dyDescent="0.3">
      <c r="B102" s="45" t="s">
        <v>75</v>
      </c>
      <c r="C102" s="42"/>
      <c r="D102" s="46">
        <v>26000000</v>
      </c>
      <c r="E102" s="42"/>
      <c r="F102" s="42"/>
      <c r="G102" s="42"/>
      <c r="H102" s="44"/>
    </row>
    <row r="103" spans="1:14" ht="14.4" x14ac:dyDescent="0.3">
      <c r="B103" s="45" t="s">
        <v>74</v>
      </c>
      <c r="C103" s="42"/>
      <c r="D103" s="46">
        <v>1250000</v>
      </c>
      <c r="E103" s="42"/>
      <c r="F103" s="42"/>
      <c r="G103" s="42"/>
      <c r="H103" s="44"/>
    </row>
    <row r="104" spans="1:14" ht="126" x14ac:dyDescent="0.3">
      <c r="B104" s="45" t="s">
        <v>76</v>
      </c>
      <c r="C104" s="42"/>
      <c r="D104" s="46">
        <v>24844000</v>
      </c>
      <c r="E104" s="42"/>
      <c r="F104" s="42"/>
      <c r="G104" s="42"/>
      <c r="H104" s="44"/>
    </row>
    <row r="105" spans="1:14" ht="14.4" x14ac:dyDescent="0.3">
      <c r="B105" s="45" t="s">
        <v>77</v>
      </c>
      <c r="C105" s="42"/>
      <c r="D105" s="46">
        <v>25200000</v>
      </c>
      <c r="E105" s="42"/>
      <c r="F105" s="42"/>
      <c r="G105" s="42"/>
      <c r="H105" s="44"/>
    </row>
    <row r="106" spans="1:14" ht="50.4" x14ac:dyDescent="0.3">
      <c r="B106" s="47" t="s">
        <v>78</v>
      </c>
      <c r="C106" s="42"/>
      <c r="D106" s="46">
        <v>4750000</v>
      </c>
      <c r="E106" s="42"/>
      <c r="F106" s="42"/>
      <c r="G106" s="42"/>
      <c r="H106" s="44"/>
    </row>
    <row r="107" spans="1:14" ht="14.4" x14ac:dyDescent="0.3">
      <c r="B107" s="45" t="s">
        <v>79</v>
      </c>
      <c r="C107" s="42"/>
      <c r="D107" s="46">
        <v>5500000</v>
      </c>
      <c r="E107" s="42"/>
      <c r="F107" s="42"/>
      <c r="G107" s="42"/>
      <c r="H107" s="44"/>
    </row>
    <row r="108" spans="1:14" ht="14.4" x14ac:dyDescent="0.3">
      <c r="B108" s="45" t="s">
        <v>80</v>
      </c>
      <c r="C108" s="42"/>
      <c r="D108" s="46">
        <v>1500000</v>
      </c>
      <c r="E108" s="42"/>
      <c r="F108" s="42"/>
      <c r="G108" s="42"/>
      <c r="H108" s="44"/>
    </row>
    <row r="109" spans="1:14" x14ac:dyDescent="0.35">
      <c r="B109" s="41"/>
      <c r="C109" s="42"/>
      <c r="D109" s="43"/>
      <c r="E109" s="42"/>
      <c r="F109" s="42"/>
      <c r="G109" s="42"/>
      <c r="H109" s="44"/>
    </row>
    <row r="110" spans="1:14" s="30" customFormat="1" ht="18.600000000000001" thickBot="1" x14ac:dyDescent="0.4">
      <c r="A110" s="40" t="s">
        <v>82</v>
      </c>
      <c r="B110" s="48"/>
      <c r="C110" s="49"/>
      <c r="D110" s="50">
        <f>SUM(D102:D108)</f>
        <v>89044000</v>
      </c>
      <c r="E110" s="49"/>
      <c r="F110" s="49"/>
      <c r="G110" s="49"/>
      <c r="H110" s="51"/>
      <c r="I110" s="35"/>
      <c r="J110" s="35"/>
      <c r="K110" s="35"/>
      <c r="L110" s="36"/>
      <c r="M110" s="36"/>
      <c r="N110" s="36"/>
    </row>
    <row r="111" spans="1:14" ht="14.4" x14ac:dyDescent="0.3">
      <c r="D111" s="37"/>
    </row>
  </sheetData>
  <mergeCells count="1">
    <mergeCell ref="B75:H7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1A</cp:lastModifiedBy>
  <dcterms:created xsi:type="dcterms:W3CDTF">2024-09-10T17:59:34Z</dcterms:created>
  <dcterms:modified xsi:type="dcterms:W3CDTF">2025-07-18T15:47:16Z</dcterms:modified>
</cp:coreProperties>
</file>